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ITO\Desktop\YURIRIA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D16" i="4"/>
  <c r="G21" i="4"/>
  <c r="G16" i="4"/>
  <c r="D31" i="4"/>
  <c r="G31" i="4"/>
  <c r="D40" i="4" l="1"/>
  <c r="G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<sst xmlns="http://schemas.openxmlformats.org/spreadsheetml/2006/main" count="99" uniqueCount="51">
  <si>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</si>
  <si>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</si>
  <si>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</si>
  <si>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</si>
  <si>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</si>
  <si>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</si>
  <si>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</si>
  <si>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</si>
  <si>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</si>
  <si>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</si>
  <si>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</si>
  <si>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</si>
  <si>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</si>
  <si>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</si>
  <si>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</si>
  <si>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</si>
  <si>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</si>
  <si>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</si>
  <si>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</si>
  <si>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</si>
  <si>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</si>
  <si>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</si>
  <si>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</si>
  <si>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</si>
  <si>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</si>
  <si>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</si>
  <si>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</si>
  <si>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</si>
  <si>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</si>
  <si>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</si>
  <si>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</si>
  <si>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</si>
  <si>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</si>
  <si>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</si>
  <si>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</si>
  <si>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</si>
  <si>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</si>
  <si>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</si>
  <si>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</si>
  <si>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</si>
  <si>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</si>
  <si>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</si>
  <si>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</si>
  <si>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</si>
  <si>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</si>
  <si>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</si>
  <si>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</si>
  <si>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</si>
  <si>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</si>
  <si>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</si>
  <si>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Yuriria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</si>
</sst>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C51" sqref="C5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61.2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15719384.460000001</v>
      </c>
      <c r="C5" s="15">
        <v>-131800</v>
      </c>
      <c r="D5" s="15">
        <f>B5+C5</f>
        <v>15587584.460000001</v>
      </c>
      <c r="E5" s="15">
        <v>13534979.59</v>
      </c>
      <c r="F5" s="15">
        <v>13534979.550000001</v>
      </c>
      <c r="G5" s="15">
        <f>F5-B5</f>
        <v>-2184404.91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29021004.27</v>
      </c>
      <c r="C8" s="16">
        <v>0</v>
      </c>
      <c r="D8" s="16">
        <f t="shared" si="0"/>
        <v>29021004.27</v>
      </c>
      <c r="E8" s="16">
        <v>15037569.199999999</v>
      </c>
      <c r="F8" s="16">
        <v>11326879.720000001</v>
      </c>
      <c r="G8" s="16">
        <f t="shared" si="1"/>
        <v>-17694124.549999997</v>
      </c>
      <c r="H8" s="30" t="s">
        <v>39</v>
      </c>
    </row>
    <row r="9" spans="1:8" x14ac:dyDescent="0.2">
      <c r="A9" s="32" t="s">
        <v>4</v>
      </c>
      <c r="B9" s="16">
        <v>4201249.88</v>
      </c>
      <c r="C9" s="16">
        <v>0</v>
      </c>
      <c r="D9" s="16">
        <f t="shared" si="0"/>
        <v>4201249.88</v>
      </c>
      <c r="E9" s="16">
        <v>1393183.49</v>
      </c>
      <c r="F9" s="16">
        <v>1393183.44</v>
      </c>
      <c r="G9" s="16">
        <f t="shared" si="1"/>
        <v>-2808066.44</v>
      </c>
      <c r="H9" s="30" t="s">
        <v>40</v>
      </c>
    </row>
    <row r="10" spans="1:8" x14ac:dyDescent="0.2">
      <c r="A10" s="33" t="s">
        <v>5</v>
      </c>
      <c r="B10" s="16">
        <v>1745921.94</v>
      </c>
      <c r="C10" s="16">
        <v>0</v>
      </c>
      <c r="D10" s="16">
        <f t="shared" ref="D10:D13" si="2">B10+C10</f>
        <v>1745921.94</v>
      </c>
      <c r="E10" s="16">
        <v>347536.4</v>
      </c>
      <c r="F10" s="16">
        <v>347536.41</v>
      </c>
      <c r="G10" s="16">
        <f t="shared" ref="G10:G13" si="3">F10-B10</f>
        <v>-1398385.53</v>
      </c>
      <c r="H10" s="30" t="s">
        <v>41</v>
      </c>
    </row>
    <row r="11" spans="1:8" ht="20.399999999999999" x14ac:dyDescent="0.2">
      <c r="A11" s="32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0.399999999999999" x14ac:dyDescent="0.2">
      <c r="A12" s="32" t="s">
        <v>25</v>
      </c>
      <c r="B12" s="16">
        <v>256729219.56</v>
      </c>
      <c r="C12" s="16">
        <v>-5736556.3700000001</v>
      </c>
      <c r="D12" s="16">
        <f t="shared" si="2"/>
        <v>250992663.19</v>
      </c>
      <c r="E12" s="16">
        <v>67478998.180000007</v>
      </c>
      <c r="F12" s="16">
        <v>67478998.180000007</v>
      </c>
      <c r="G12" s="16">
        <f t="shared" si="3"/>
        <v>-189250221.38</v>
      </c>
      <c r="H12" s="30" t="s">
        <v>43</v>
      </c>
    </row>
    <row r="13" spans="1:8" ht="20.399999999999999" x14ac:dyDescent="0.2">
      <c r="A13" s="32" t="s">
        <v>26</v>
      </c>
      <c r="B13" s="16">
        <v>40356322.340000004</v>
      </c>
      <c r="C13" s="16">
        <v>12600000</v>
      </c>
      <c r="D13" s="16">
        <f t="shared" si="2"/>
        <v>52956322.340000004</v>
      </c>
      <c r="E13" s="16">
        <v>42549049.020000003</v>
      </c>
      <c r="F13" s="16">
        <v>42549049.020000003</v>
      </c>
      <c r="G13" s="16">
        <f t="shared" si="3"/>
        <v>2192726.6799999997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10000000</v>
      </c>
      <c r="D14" s="16">
        <f t="shared" ref="D14" si="4">B14+C14</f>
        <v>10000000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347773102.45000005</v>
      </c>
      <c r="C16" s="17">
        <f t="shared" ref="C16:G16" si="6">SUM(C5:C14)</f>
        <v>16731643.629999999</v>
      </c>
      <c r="D16" s="17">
        <f t="shared" si="6"/>
        <v>364504746.08000004</v>
      </c>
      <c r="E16" s="17">
        <f t="shared" si="6"/>
        <v>140341315.88</v>
      </c>
      <c r="F16" s="10">
        <f t="shared" si="6"/>
        <v>136630626.32000002</v>
      </c>
      <c r="G16" s="11">
        <f t="shared" si="6"/>
        <v>-211142476.13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99999999999999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0.399999999999999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347773102.45000005</v>
      </c>
      <c r="C21" s="18">
        <f t="shared" si="7"/>
        <v>6731643.6299999999</v>
      </c>
      <c r="D21" s="18">
        <f t="shared" si="7"/>
        <v>354504746.08000004</v>
      </c>
      <c r="E21" s="18">
        <f t="shared" si="7"/>
        <v>140341315.88</v>
      </c>
      <c r="F21" s="18">
        <f t="shared" si="7"/>
        <v>136630626.32000002</v>
      </c>
      <c r="G21" s="18">
        <f t="shared" si="7"/>
        <v>-211142476.13</v>
      </c>
      <c r="H21" s="30" t="s">
        <v>46</v>
      </c>
    </row>
    <row r="22" spans="1:8" x14ac:dyDescent="0.2">
      <c r="A22" s="35" t="s">
        <v>0</v>
      </c>
      <c r="B22" s="19">
        <v>15719384.460000001</v>
      </c>
      <c r="C22" s="19">
        <v>-131800</v>
      </c>
      <c r="D22" s="19">
        <f t="shared" ref="D22:D25" si="8">B22+C22</f>
        <v>15587584.460000001</v>
      </c>
      <c r="E22" s="19">
        <v>13534979.59</v>
      </c>
      <c r="F22" s="19">
        <v>13534979.550000001</v>
      </c>
      <c r="G22" s="19">
        <f t="shared" ref="G22:G25" si="9">F22-B22</f>
        <v>-2184404.91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29021004.27</v>
      </c>
      <c r="C25" s="19">
        <v>0</v>
      </c>
      <c r="D25" s="19">
        <f t="shared" si="8"/>
        <v>29021004.27</v>
      </c>
      <c r="E25" s="19">
        <v>15037569.199999999</v>
      </c>
      <c r="F25" s="19">
        <v>11326879.720000001</v>
      </c>
      <c r="G25" s="19">
        <f t="shared" si="9"/>
        <v>-17694124.549999997</v>
      </c>
      <c r="H25" s="30" t="s">
        <v>39</v>
      </c>
    </row>
    <row r="26" spans="1:8" ht="11.4" x14ac:dyDescent="0.2">
      <c r="A26" s="35" t="s">
        <v>28</v>
      </c>
      <c r="B26" s="19">
        <v>4201249.88</v>
      </c>
      <c r="C26" s="19">
        <v>0</v>
      </c>
      <c r="D26" s="19">
        <f t="shared" ref="D26" si="10">B26+C26</f>
        <v>4201249.88</v>
      </c>
      <c r="E26" s="19">
        <v>1393183.49</v>
      </c>
      <c r="F26" s="19">
        <v>1393183.44</v>
      </c>
      <c r="G26" s="19">
        <f t="shared" ref="G26" si="11">F26-B26</f>
        <v>-2808066.44</v>
      </c>
      <c r="H26" s="30" t="s">
        <v>40</v>
      </c>
    </row>
    <row r="27" spans="1:8" ht="11.4" x14ac:dyDescent="0.2">
      <c r="A27" s="35" t="s">
        <v>29</v>
      </c>
      <c r="B27" s="19">
        <v>1745921.94</v>
      </c>
      <c r="C27" s="19">
        <v>0</v>
      </c>
      <c r="D27" s="19">
        <f t="shared" ref="D27:D29" si="12">B27+C27</f>
        <v>1745921.94</v>
      </c>
      <c r="E27" s="19">
        <v>347536.4</v>
      </c>
      <c r="F27" s="19">
        <v>347536.41</v>
      </c>
      <c r="G27" s="19">
        <f t="shared" ref="G27:G29" si="13">F27-B27</f>
        <v>-1398385.53</v>
      </c>
      <c r="H27" s="30" t="s">
        <v>41</v>
      </c>
    </row>
    <row r="28" spans="1:8" ht="20.399999999999999" x14ac:dyDescent="0.2">
      <c r="A28" s="35" t="s">
        <v>30</v>
      </c>
      <c r="B28" s="19">
        <v>256729219.56</v>
      </c>
      <c r="C28" s="19">
        <v>-5736556.3700000001</v>
      </c>
      <c r="D28" s="19">
        <f t="shared" si="12"/>
        <v>250992663.19</v>
      </c>
      <c r="E28" s="19">
        <v>67478998.180000007</v>
      </c>
      <c r="F28" s="19">
        <v>67478998.180000007</v>
      </c>
      <c r="G28" s="19">
        <f t="shared" si="13"/>
        <v>-189250221.38</v>
      </c>
      <c r="H28" s="30" t="s">
        <v>43</v>
      </c>
    </row>
    <row r="29" spans="1:8" ht="20.399999999999999" x14ac:dyDescent="0.2">
      <c r="A29" s="35" t="s">
        <v>26</v>
      </c>
      <c r="B29" s="19">
        <v>40356322.340000004</v>
      </c>
      <c r="C29" s="19">
        <v>12600000</v>
      </c>
      <c r="D29" s="19">
        <f t="shared" si="12"/>
        <v>52956322.340000004</v>
      </c>
      <c r="E29" s="19">
        <v>42549049.020000003</v>
      </c>
      <c r="F29" s="19">
        <v>42549049.020000003</v>
      </c>
      <c r="G29" s="19">
        <f t="shared" si="13"/>
        <v>2192726.6799999997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ht="11.4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1.6" x14ac:dyDescent="0.2">
      <c r="A34" s="35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0.399999999999999" x14ac:dyDescent="0.2">
      <c r="A35" s="35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10000000</v>
      </c>
      <c r="D37" s="20">
        <f t="shared" si="17"/>
        <v>10000000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10000000</v>
      </c>
      <c r="D38" s="19">
        <f>B38+C38</f>
        <v>10000000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347773102.45000005</v>
      </c>
      <c r="C40" s="17">
        <f t="shared" ref="C40:G40" si="18">SUM(C37+C31+C21)</f>
        <v>16731643.629999999</v>
      </c>
      <c r="D40" s="17">
        <f t="shared" si="18"/>
        <v>364504746.08000004</v>
      </c>
      <c r="E40" s="17">
        <f t="shared" si="18"/>
        <v>140341315.88</v>
      </c>
      <c r="F40" s="17">
        <f t="shared" si="18"/>
        <v>136630626.32000002</v>
      </c>
      <c r="G40" s="11">
        <f t="shared" si="18"/>
        <v>-211142476.13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1.6" x14ac:dyDescent="0.2">
      <c r="A43" s="28" t="s">
        <v>34</v>
      </c>
    </row>
    <row r="44" spans="1:8" ht="11.4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2019-04-05T21:16:20Z</cp:lastPrinted>
  <dcterms:created xsi:type="dcterms:W3CDTF">2012-12-11T20:48:19Z</dcterms:created>
  <dcterms:modified xsi:type="dcterms:W3CDTF">2024-05-01T02:56:52Z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